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200" activeTab="0"/>
  </bookViews>
  <sheets>
    <sheet name="Post-Conference" sheetId="1" r:id="rId1"/>
  </sheets>
  <definedNames>
    <definedName name="_xlnm.Print_Area" localSheetId="0">'Post-Conference'!$A$1:$G$97</definedName>
  </definedNames>
  <calcPr fullCalcOnLoad="1"/>
</workbook>
</file>

<file path=xl/sharedStrings.xml><?xml version="1.0" encoding="utf-8"?>
<sst xmlns="http://schemas.openxmlformats.org/spreadsheetml/2006/main" count="78" uniqueCount="65">
  <si>
    <t>Qty</t>
  </si>
  <si>
    <t>Price</t>
  </si>
  <si>
    <t>Revenue</t>
  </si>
  <si>
    <t>Expenses</t>
  </si>
  <si>
    <t>Members</t>
  </si>
  <si>
    <t>Non-Members</t>
  </si>
  <si>
    <t>Late fees collected</t>
  </si>
  <si>
    <t>Refunded Registration</t>
  </si>
  <si>
    <t>Total Revenue</t>
  </si>
  <si>
    <t xml:space="preserve"> </t>
  </si>
  <si>
    <t>Gratuities</t>
  </si>
  <si>
    <t>HST</t>
  </si>
  <si>
    <t>Subtotal Guest Speakers</t>
  </si>
  <si>
    <t>Misc printing, folders, etc.</t>
  </si>
  <si>
    <t>Corporate registration</t>
  </si>
  <si>
    <t>Chair and Co-chair gifts</t>
  </si>
  <si>
    <t>Total Miscellaneous</t>
  </si>
  <si>
    <t>Total All Expenses</t>
  </si>
  <si>
    <t>Ending Balance</t>
  </si>
  <si>
    <t>AV Charges</t>
  </si>
  <si>
    <t>Budget</t>
  </si>
  <si>
    <t>Welcome items</t>
  </si>
  <si>
    <t>Subtotal Meals</t>
  </si>
  <si>
    <t>Social Event Income (Extra tickets)</t>
  </si>
  <si>
    <t>Monday - General Session</t>
  </si>
  <si>
    <t>Sunday - Reception</t>
  </si>
  <si>
    <t>Tuesday - General Session</t>
  </si>
  <si>
    <t>Misc. Equipment</t>
  </si>
  <si>
    <t>Copy / Misc.charges</t>
  </si>
  <si>
    <t xml:space="preserve">Food </t>
  </si>
  <si>
    <t>Subtotal Room Rental</t>
  </si>
  <si>
    <t xml:space="preserve">Expenses </t>
  </si>
  <si>
    <t>USB  (in place of binder)-incl tax</t>
  </si>
  <si>
    <t xml:space="preserve">Social Event </t>
  </si>
  <si>
    <t>Social Event  - drink tickets - incl tax</t>
  </si>
  <si>
    <t>Awards</t>
  </si>
  <si>
    <t>Miscellaneous  - incl. tax</t>
  </si>
  <si>
    <t xml:space="preserve">Postage </t>
  </si>
  <si>
    <t>bartender</t>
  </si>
  <si>
    <t>CASPR Shirts</t>
  </si>
  <si>
    <t>CASPR Conference Budget - Template</t>
  </si>
  <si>
    <t>per person</t>
  </si>
  <si>
    <t xml:space="preserve"> Room Rental</t>
  </si>
  <si>
    <t>Room rentals - Room A</t>
  </si>
  <si>
    <t>Room rentals - Room B</t>
  </si>
  <si>
    <t>Room rentals - Room C</t>
  </si>
  <si>
    <t>Room rentals - Room D</t>
  </si>
  <si>
    <t>Meal/tax</t>
  </si>
  <si>
    <t xml:space="preserve">Total for Social Event </t>
  </si>
  <si>
    <t>Total speaker expense</t>
  </si>
  <si>
    <t xml:space="preserve">Actual </t>
  </si>
  <si>
    <t>Sponsorship - Scotiabank</t>
  </si>
  <si>
    <t>Gifts to outgoing Executive</t>
  </si>
  <si>
    <t xml:space="preserve">Name Tags/Lanyards </t>
  </si>
  <si>
    <t>speaker 1</t>
  </si>
  <si>
    <t>speaker 2</t>
  </si>
  <si>
    <t>etc</t>
  </si>
  <si>
    <t xml:space="preserve">Breakfast </t>
  </si>
  <si>
    <t xml:space="preserve">AM Break/Lunch/PM Break </t>
  </si>
  <si>
    <t xml:space="preserve">Guest Speakers/ 201 speaker gifts </t>
  </si>
  <si>
    <t>Total for HOTEL</t>
  </si>
  <si>
    <t xml:space="preserve">Bus shuttle </t>
  </si>
  <si>
    <t>Meals</t>
  </si>
  <si>
    <t>Sunday - 201</t>
  </si>
  <si>
    <t>AM Break/Lunch/PM Break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</si>
</sst>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&quot;$&quot;* #,##0_-;\-&quot;$&quot;* #,##0_-;_-&quot;$&quot;* &quot;-&quot;??_-;_-@_-"/>
    <numFmt numFmtId="173" formatCode="_(&quot;$&quot;* #,##0_);_(&quot;$&quot;* \(#,##0\);_(&quot;$&quot;* &quot;-&quot;??_);_(@_)"/>
    <numFmt numFmtId="174" formatCode="[$-409]dddd\,\ mmmm\ dd\,\ yyyy"/>
    <numFmt numFmtId="175" formatCode="[$-409]h:mm:ss\ AM/PM"/>
    <numFmt numFmtId="176" formatCode="&quot;$&quot;#,##0.00"/>
    <numFmt numFmtId="177" formatCode="0.0%"/>
  </numFmts>
  <fonts count="56">
    <font>
      <sz val="10"/>
      <name val="Arial"/>
      <family val="0"/>
    </font>
    <font>
      <sz val="10"/>
      <color indexed="8"/>
      <name val="Verdana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9"/>
      <name val="Verdana"/>
      <family val="2"/>
    </font>
    <font>
      <sz val="10"/>
      <color indexed="14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u val="single"/>
      <sz val="10"/>
      <color indexed="20"/>
      <name val="Arial"/>
      <family val="2"/>
    </font>
    <font>
      <sz val="10"/>
      <color indexed="17"/>
      <name val="Verdan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u val="single"/>
      <sz val="10"/>
      <color indexed="12"/>
      <name val="Arial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8"/>
      <color indexed="62"/>
      <name val="Calibri Light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b/>
      <sz val="9"/>
      <color indexed="15"/>
      <name val="Arial"/>
      <family val="2"/>
    </font>
    <font>
      <b/>
      <sz val="9"/>
      <color indexed="53"/>
      <name val="Arial"/>
      <family val="2"/>
    </font>
    <font>
      <sz val="10"/>
      <color indexed="15"/>
      <name val="Arial"/>
      <family val="2"/>
    </font>
    <font>
      <sz val="9"/>
      <color indexed="15"/>
      <name val="Arial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u val="single"/>
      <sz val="10"/>
      <color theme="11"/>
      <name val="Arial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u val="single"/>
      <sz val="10"/>
      <color theme="10"/>
      <name val="Arial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libri Light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  <font>
      <b/>
      <sz val="9"/>
      <color rgb="FF0070C0"/>
      <name val="Arial"/>
      <family val="2"/>
    </font>
    <font>
      <b/>
      <sz val="9"/>
      <color theme="9" tint="-0.24997000396251678"/>
      <name val="Arial"/>
      <family val="2"/>
    </font>
    <font>
      <sz val="10"/>
      <color rgb="FF0070C0"/>
      <name val="Arial"/>
      <family val="2"/>
    </font>
    <font>
      <sz val="9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1" fillId="31" borderId="7" applyNumberFormat="0" applyFont="0" applyAlignment="0" applyProtection="0"/>
    <xf numFmtId="0" fontId="48" fillId="26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 wrapText="1"/>
    </xf>
    <xf numFmtId="44" fontId="5" fillId="0" borderId="0" xfId="0" applyNumberFormat="1" applyFont="1" applyAlignment="1">
      <alignment/>
    </xf>
    <xf numFmtId="172" fontId="5" fillId="0" borderId="0" xfId="44" applyNumberFormat="1" applyFont="1" applyAlignment="1">
      <alignment/>
    </xf>
    <xf numFmtId="43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72" fontId="5" fillId="0" borderId="0" xfId="44" applyNumberFormat="1" applyFont="1" applyBorder="1" applyAlignment="1">
      <alignment/>
    </xf>
    <xf numFmtId="43" fontId="5" fillId="0" borderId="0" xfId="0" applyNumberFormat="1" applyFont="1" applyBorder="1" applyAlignment="1">
      <alignment/>
    </xf>
    <xf numFmtId="4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173" fontId="5" fillId="0" borderId="0" xfId="0" applyNumberFormat="1" applyFont="1" applyBorder="1" applyAlignment="1">
      <alignment vertical="top"/>
    </xf>
    <xf numFmtId="43" fontId="5" fillId="0" borderId="0" xfId="0" applyNumberFormat="1" applyFont="1" applyBorder="1" applyAlignment="1">
      <alignment vertical="top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44" fontId="5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9" fontId="5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44" fontId="6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44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44" fontId="4" fillId="0" borderId="12" xfId="0" applyNumberFormat="1" applyFont="1" applyBorder="1" applyAlignment="1">
      <alignment/>
    </xf>
    <xf numFmtId="15" fontId="5" fillId="0" borderId="0" xfId="0" applyNumberFormat="1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44" fontId="4" fillId="0" borderId="13" xfId="0" applyNumberFormat="1" applyFont="1" applyBorder="1" applyAlignment="1">
      <alignment horizontal="center"/>
    </xf>
    <xf numFmtId="44" fontId="4" fillId="0" borderId="14" xfId="0" applyNumberFormat="1" applyFont="1" applyBorder="1" applyAlignment="1">
      <alignment horizontal="center"/>
    </xf>
    <xf numFmtId="44" fontId="4" fillId="0" borderId="13" xfId="0" applyNumberFormat="1" applyFont="1" applyBorder="1" applyAlignment="1">
      <alignment/>
    </xf>
    <xf numFmtId="44" fontId="4" fillId="0" borderId="14" xfId="0" applyNumberFormat="1" applyFont="1" applyBorder="1" applyAlignment="1">
      <alignment/>
    </xf>
    <xf numFmtId="44" fontId="5" fillId="0" borderId="13" xfId="0" applyNumberFormat="1" applyFont="1" applyBorder="1" applyAlignment="1">
      <alignment/>
    </xf>
    <xf numFmtId="44" fontId="5" fillId="0" borderId="14" xfId="0" applyNumberFormat="1" applyFont="1" applyBorder="1" applyAlignment="1">
      <alignment/>
    </xf>
    <xf numFmtId="43" fontId="5" fillId="0" borderId="13" xfId="0" applyNumberFormat="1" applyFont="1" applyBorder="1" applyAlignment="1">
      <alignment/>
    </xf>
    <xf numFmtId="43" fontId="5" fillId="0" borderId="13" xfId="0" applyNumberFormat="1" applyFont="1" applyBorder="1" applyAlignment="1">
      <alignment vertical="top"/>
    </xf>
    <xf numFmtId="44" fontId="5" fillId="0" borderId="14" xfId="0" applyNumberFormat="1" applyFont="1" applyBorder="1" applyAlignment="1">
      <alignment vertical="top"/>
    </xf>
    <xf numFmtId="44" fontId="4" fillId="0" borderId="15" xfId="0" applyNumberFormat="1" applyFont="1" applyBorder="1" applyAlignment="1">
      <alignment/>
    </xf>
    <xf numFmtId="44" fontId="4" fillId="0" borderId="16" xfId="0" applyNumberFormat="1" applyFont="1" applyBorder="1" applyAlignment="1">
      <alignment/>
    </xf>
    <xf numFmtId="43" fontId="5" fillId="0" borderId="14" xfId="0" applyNumberFormat="1" applyFont="1" applyBorder="1" applyAlignment="1">
      <alignment/>
    </xf>
    <xf numFmtId="44" fontId="5" fillId="0" borderId="17" xfId="0" applyNumberFormat="1" applyFont="1" applyBorder="1" applyAlignment="1">
      <alignment/>
    </xf>
    <xf numFmtId="43" fontId="5" fillId="0" borderId="18" xfId="0" applyNumberFormat="1" applyFont="1" applyBorder="1" applyAlignment="1">
      <alignment/>
    </xf>
    <xf numFmtId="43" fontId="4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44" fontId="4" fillId="0" borderId="19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0" xfId="0" applyFont="1" applyBorder="1" applyAlignment="1">
      <alignment horizontal="center"/>
    </xf>
    <xf numFmtId="43" fontId="4" fillId="0" borderId="2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6" fontId="5" fillId="0" borderId="10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44" fontId="4" fillId="0" borderId="10" xfId="0" applyNumberFormat="1" applyFont="1" applyBorder="1" applyAlignment="1">
      <alignment/>
    </xf>
    <xf numFmtId="177" fontId="5" fillId="0" borderId="0" xfId="0" applyNumberFormat="1" applyFont="1" applyAlignment="1">
      <alignment/>
    </xf>
    <xf numFmtId="44" fontId="4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10" xfId="0" applyFont="1" applyBorder="1" applyAlignment="1">
      <alignment/>
    </xf>
    <xf numFmtId="0" fontId="8" fillId="0" borderId="0" xfId="0" applyFont="1" applyBorder="1" applyAlignment="1">
      <alignment vertical="top"/>
    </xf>
    <xf numFmtId="176" fontId="5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4" fontId="4" fillId="0" borderId="21" xfId="0" applyNumberFormat="1" applyFont="1" applyBorder="1" applyAlignment="1">
      <alignment/>
    </xf>
    <xf numFmtId="44" fontId="4" fillId="0" borderId="14" xfId="0" applyNumberFormat="1" applyFont="1" applyBorder="1" applyAlignment="1">
      <alignment vertical="top"/>
    </xf>
    <xf numFmtId="44" fontId="5" fillId="0" borderId="21" xfId="0" applyNumberFormat="1" applyFont="1" applyBorder="1" applyAlignment="1">
      <alignment/>
    </xf>
    <xf numFmtId="43" fontId="5" fillId="0" borderId="11" xfId="0" applyNumberFormat="1" applyFont="1" applyBorder="1" applyAlignment="1">
      <alignment/>
    </xf>
    <xf numFmtId="0" fontId="4" fillId="0" borderId="15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horizontal="center" vertical="top"/>
    </xf>
    <xf numFmtId="176" fontId="5" fillId="0" borderId="10" xfId="0" applyNumberFormat="1" applyFont="1" applyBorder="1" applyAlignment="1">
      <alignment vertical="top"/>
    </xf>
    <xf numFmtId="43" fontId="5" fillId="0" borderId="14" xfId="0" applyNumberFormat="1" applyFont="1" applyBorder="1" applyAlignment="1">
      <alignment wrapText="1"/>
    </xf>
    <xf numFmtId="0" fontId="5" fillId="0" borderId="0" xfId="0" applyFont="1" applyAlignment="1">
      <alignment horizontal="left"/>
    </xf>
    <xf numFmtId="43" fontId="5" fillId="0" borderId="14" xfId="0" applyNumberFormat="1" applyFont="1" applyBorder="1" applyAlignment="1">
      <alignment horizontal="right"/>
    </xf>
    <xf numFmtId="44" fontId="4" fillId="0" borderId="10" xfId="0" applyNumberFormat="1" applyFont="1" applyBorder="1" applyAlignment="1">
      <alignment vertical="top"/>
    </xf>
    <xf numFmtId="44" fontId="5" fillId="0" borderId="14" xfId="0" applyNumberFormat="1" applyFont="1" applyBorder="1" applyAlignment="1">
      <alignment horizontal="right" vertical="top"/>
    </xf>
    <xf numFmtId="43" fontId="5" fillId="32" borderId="0" xfId="0" applyNumberFormat="1" applyFont="1" applyFill="1" applyBorder="1" applyAlignment="1">
      <alignment/>
    </xf>
    <xf numFmtId="0" fontId="4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/>
    </xf>
    <xf numFmtId="43" fontId="5" fillId="32" borderId="14" xfId="0" applyNumberFormat="1" applyFont="1" applyFill="1" applyBorder="1" applyAlignment="1">
      <alignment/>
    </xf>
    <xf numFmtId="9" fontId="5" fillId="0" borderId="0" xfId="0" applyNumberFormat="1" applyFont="1" applyBorder="1" applyAlignment="1">
      <alignment/>
    </xf>
    <xf numFmtId="0" fontId="5" fillId="0" borderId="17" xfId="0" applyFont="1" applyBorder="1" applyAlignment="1">
      <alignment/>
    </xf>
    <xf numFmtId="9" fontId="5" fillId="0" borderId="11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44" fontId="52" fillId="0" borderId="15" xfId="0" applyNumberFormat="1" applyFont="1" applyBorder="1" applyAlignment="1">
      <alignment/>
    </xf>
    <xf numFmtId="44" fontId="53" fillId="0" borderId="16" xfId="0" applyNumberFormat="1" applyFont="1" applyBorder="1" applyAlignment="1">
      <alignment/>
    </xf>
    <xf numFmtId="44" fontId="53" fillId="0" borderId="16" xfId="0" applyNumberFormat="1" applyFont="1" applyBorder="1" applyAlignment="1">
      <alignment vertical="top"/>
    </xf>
    <xf numFmtId="44" fontId="53" fillId="0" borderId="24" xfId="0" applyNumberFormat="1" applyFont="1" applyBorder="1" applyAlignment="1">
      <alignment/>
    </xf>
    <xf numFmtId="44" fontId="4" fillId="0" borderId="22" xfId="0" applyNumberFormat="1" applyFont="1" applyBorder="1" applyAlignment="1">
      <alignment/>
    </xf>
    <xf numFmtId="44" fontId="5" fillId="0" borderId="13" xfId="0" applyNumberFormat="1" applyFont="1" applyBorder="1" applyAlignment="1">
      <alignment vertical="top"/>
    </xf>
    <xf numFmtId="44" fontId="5" fillId="0" borderId="17" xfId="0" applyNumberFormat="1" applyFont="1" applyBorder="1" applyAlignment="1">
      <alignment vertical="top"/>
    </xf>
    <xf numFmtId="44" fontId="4" fillId="0" borderId="18" xfId="0" applyNumberFormat="1" applyFont="1" applyBorder="1" applyAlignment="1">
      <alignment vertical="top"/>
    </xf>
    <xf numFmtId="44" fontId="5" fillId="0" borderId="22" xfId="0" applyNumberFormat="1" applyFont="1" applyBorder="1" applyAlignment="1">
      <alignment/>
    </xf>
    <xf numFmtId="170" fontId="5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4" fontId="4" fillId="0" borderId="22" xfId="0" applyNumberFormat="1" applyFont="1" applyBorder="1" applyAlignment="1">
      <alignment horizontal="center"/>
    </xf>
    <xf numFmtId="44" fontId="4" fillId="0" borderId="2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4" fontId="54" fillId="0" borderId="13" xfId="53" applyNumberFormat="1" applyFont="1" applyBorder="1" applyAlignment="1">
      <alignment horizontal="center" vertical="center"/>
    </xf>
    <xf numFmtId="44" fontId="55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981075</xdr:colOff>
      <xdr:row>2</xdr:row>
      <xdr:rowOff>142875</xdr:rowOff>
    </xdr:to>
    <xdr:pic>
      <xdr:nvPicPr>
        <xdr:cNvPr id="1" name="Picture 2" descr="CASPR_red_wordmar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9"/>
  <sheetViews>
    <sheetView tabSelected="1" zoomScale="120" zoomScaleNormal="120" workbookViewId="0" topLeftCell="A3">
      <pane ySplit="10380" topLeftCell="A92" activePane="topLeft" state="split"/>
      <selection pane="topLeft" activeCell="H21" sqref="H21"/>
      <selection pane="bottomLeft" activeCell="H95" sqref="H95"/>
    </sheetView>
  </sheetViews>
  <sheetFormatPr defaultColWidth="9.140625" defaultRowHeight="12.75"/>
  <cols>
    <col min="1" max="1" width="44.28125" style="5" customWidth="1"/>
    <col min="2" max="2" width="5.421875" style="5" customWidth="1"/>
    <col min="3" max="3" width="4.7109375" style="4" bestFit="1" customWidth="1"/>
    <col min="4" max="4" width="8.8515625" style="5" bestFit="1" customWidth="1"/>
    <col min="5" max="5" width="14.421875" style="8" bestFit="1" customWidth="1"/>
    <col min="6" max="6" width="14.8515625" style="8" bestFit="1" customWidth="1"/>
    <col min="7" max="7" width="14.7109375" style="8" bestFit="1" customWidth="1"/>
    <col min="8" max="8" width="32.28125" style="40" bestFit="1" customWidth="1"/>
    <col min="9" max="16384" width="9.140625" style="5" customWidth="1"/>
  </cols>
  <sheetData>
    <row r="1" spans="1:8" s="1" customFormat="1" ht="30.75" customHeight="1">
      <c r="A1" s="118" t="s">
        <v>40</v>
      </c>
      <c r="B1" s="118"/>
      <c r="C1" s="118"/>
      <c r="D1" s="118"/>
      <c r="E1" s="118"/>
      <c r="F1" s="118"/>
      <c r="G1" s="118"/>
      <c r="H1" s="59"/>
    </row>
    <row r="2" spans="1:8" s="1" customFormat="1" ht="12">
      <c r="A2" s="2"/>
      <c r="B2" s="2"/>
      <c r="C2" s="2"/>
      <c r="D2" s="2"/>
      <c r="E2" s="2"/>
      <c r="F2" s="2"/>
      <c r="G2" s="2"/>
      <c r="H2" s="2"/>
    </row>
    <row r="3" spans="1:8" s="1" customFormat="1" ht="12">
      <c r="A3" s="2"/>
      <c r="B3" s="3"/>
      <c r="C3" s="4"/>
      <c r="D3" s="3"/>
      <c r="E3" s="3"/>
      <c r="F3" s="116" t="s">
        <v>50</v>
      </c>
      <c r="G3" s="117"/>
      <c r="H3" s="40"/>
    </row>
    <row r="4" spans="3:8" ht="12">
      <c r="C4" s="2" t="s">
        <v>0</v>
      </c>
      <c r="D4" s="2" t="s">
        <v>1</v>
      </c>
      <c r="E4" s="6" t="s">
        <v>20</v>
      </c>
      <c r="F4" s="44" t="s">
        <v>2</v>
      </c>
      <c r="G4" s="45" t="s">
        <v>3</v>
      </c>
      <c r="H4" s="7"/>
    </row>
    <row r="5" spans="1:7" ht="18">
      <c r="A5" s="74" t="s">
        <v>2</v>
      </c>
      <c r="F5" s="46"/>
      <c r="G5" s="47"/>
    </row>
    <row r="6" spans="1:7" ht="12">
      <c r="A6" s="5" t="s">
        <v>4</v>
      </c>
      <c r="C6" s="4">
        <v>1</v>
      </c>
      <c r="D6" s="9">
        <v>525</v>
      </c>
      <c r="E6" s="8">
        <f>C6*D6</f>
        <v>525</v>
      </c>
      <c r="F6" s="119">
        <f>SUM(E6:E11)</f>
        <v>1450</v>
      </c>
      <c r="G6" s="49"/>
    </row>
    <row r="7" spans="1:7" ht="12">
      <c r="A7" s="5" t="s">
        <v>5</v>
      </c>
      <c r="C7" s="4">
        <v>1</v>
      </c>
      <c r="D7" s="9">
        <v>600</v>
      </c>
      <c r="E7" s="10">
        <f>C7*D7</f>
        <v>600</v>
      </c>
      <c r="F7" s="120"/>
      <c r="G7" s="49"/>
    </row>
    <row r="8" spans="1:7" ht="12">
      <c r="A8" s="89">
        <v>201</v>
      </c>
      <c r="C8" s="4">
        <v>1</v>
      </c>
      <c r="D8" s="9">
        <v>200</v>
      </c>
      <c r="E8" s="10">
        <f>D8*C8</f>
        <v>200</v>
      </c>
      <c r="F8" s="120"/>
      <c r="G8" s="49"/>
    </row>
    <row r="9" spans="1:8" s="11" customFormat="1" ht="12">
      <c r="A9" s="11" t="s">
        <v>6</v>
      </c>
      <c r="C9" s="12">
        <v>1</v>
      </c>
      <c r="D9" s="13">
        <v>25</v>
      </c>
      <c r="E9" s="14">
        <f>C9*D9</f>
        <v>25</v>
      </c>
      <c r="F9" s="120"/>
      <c r="G9" s="49"/>
      <c r="H9" s="41"/>
    </row>
    <row r="10" spans="1:8" ht="12">
      <c r="A10" s="5" t="s">
        <v>23</v>
      </c>
      <c r="C10" s="4">
        <v>1</v>
      </c>
      <c r="D10" s="9">
        <v>100</v>
      </c>
      <c r="E10" s="10">
        <f>SUM(C10*D10)</f>
        <v>100</v>
      </c>
      <c r="F10" s="120"/>
      <c r="G10" s="49"/>
      <c r="H10" s="43"/>
    </row>
    <row r="11" spans="1:8" s="11" customFormat="1" ht="12">
      <c r="A11" s="16" t="s">
        <v>7</v>
      </c>
      <c r="B11" s="16"/>
      <c r="C11" s="17"/>
      <c r="D11" s="18"/>
      <c r="E11" s="19">
        <v>0</v>
      </c>
      <c r="F11" s="51"/>
      <c r="G11" s="52"/>
      <c r="H11" s="42"/>
    </row>
    <row r="12" spans="1:8" s="11" customFormat="1" ht="12">
      <c r="A12" s="16"/>
      <c r="B12" s="16"/>
      <c r="C12" s="17"/>
      <c r="D12" s="18"/>
      <c r="E12" s="19"/>
      <c r="F12" s="51"/>
      <c r="G12" s="52"/>
      <c r="H12" s="42"/>
    </row>
    <row r="13" spans="1:8" ht="12">
      <c r="A13" s="5" t="s">
        <v>51</v>
      </c>
      <c r="D13" s="9"/>
      <c r="E13" s="10">
        <v>15000</v>
      </c>
      <c r="F13" s="50">
        <v>0</v>
      </c>
      <c r="G13" s="49"/>
      <c r="H13" s="43"/>
    </row>
    <row r="14" spans="4:8" ht="12">
      <c r="D14" s="9"/>
      <c r="E14" s="10"/>
      <c r="F14" s="50"/>
      <c r="G14" s="49"/>
      <c r="H14" s="43"/>
    </row>
    <row r="15" spans="4:8" ht="12">
      <c r="D15" s="9"/>
      <c r="E15" s="10"/>
      <c r="F15" s="50"/>
      <c r="G15" s="49"/>
      <c r="H15" s="43"/>
    </row>
    <row r="16" spans="4:8" ht="12">
      <c r="D16" s="9"/>
      <c r="E16" s="10"/>
      <c r="F16" s="50"/>
      <c r="G16" s="49"/>
      <c r="H16" s="43"/>
    </row>
    <row r="17" spans="1:8" ht="12" customHeight="1">
      <c r="A17" s="20" t="s">
        <v>8</v>
      </c>
      <c r="B17" s="21"/>
      <c r="C17" s="65"/>
      <c r="D17" s="21"/>
      <c r="E17" s="71">
        <f>SUM(E6:E13)</f>
        <v>16450</v>
      </c>
      <c r="F17" s="105">
        <f>SUM(F6:F13)</f>
        <v>1450</v>
      </c>
      <c r="G17" s="54">
        <f>SUM(G6:G13)</f>
        <v>0</v>
      </c>
      <c r="H17" s="43"/>
    </row>
    <row r="18" spans="1:8" ht="21.75" customHeight="1">
      <c r="A18" s="94"/>
      <c r="B18" s="95"/>
      <c r="C18" s="96"/>
      <c r="D18" s="95"/>
      <c r="E18" s="80"/>
      <c r="F18" s="73"/>
      <c r="G18" s="47"/>
      <c r="H18" s="43"/>
    </row>
    <row r="19" spans="1:8" ht="18">
      <c r="A19" s="97" t="s">
        <v>31</v>
      </c>
      <c r="B19" s="11"/>
      <c r="C19" s="12"/>
      <c r="D19" s="11"/>
      <c r="E19" s="49"/>
      <c r="F19" s="15"/>
      <c r="G19" s="49"/>
      <c r="H19" s="43"/>
    </row>
    <row r="20" spans="1:8" ht="18">
      <c r="A20" s="97"/>
      <c r="B20" s="11"/>
      <c r="C20" s="12"/>
      <c r="D20" s="11"/>
      <c r="E20" s="49"/>
      <c r="F20" s="15"/>
      <c r="G20" s="49"/>
      <c r="H20" s="43"/>
    </row>
    <row r="21" spans="1:8" ht="12">
      <c r="A21" s="98" t="s">
        <v>62</v>
      </c>
      <c r="B21" s="11"/>
      <c r="C21" s="12"/>
      <c r="D21" s="11"/>
      <c r="E21" s="49"/>
      <c r="F21" s="15"/>
      <c r="G21" s="49"/>
      <c r="H21" s="43"/>
    </row>
    <row r="22" spans="1:8" ht="12">
      <c r="A22" s="98"/>
      <c r="B22" s="11"/>
      <c r="C22" s="12"/>
      <c r="D22" s="11" t="s">
        <v>41</v>
      </c>
      <c r="E22" s="49"/>
      <c r="F22" s="15"/>
      <c r="G22" s="49"/>
      <c r="H22" s="43"/>
    </row>
    <row r="23" spans="1:8" ht="12">
      <c r="A23" s="98" t="s">
        <v>63</v>
      </c>
      <c r="B23" s="11"/>
      <c r="C23" s="12"/>
      <c r="D23" s="11"/>
      <c r="E23" s="49"/>
      <c r="F23" s="15"/>
      <c r="G23" s="49"/>
      <c r="H23" s="43"/>
    </row>
    <row r="24" spans="1:8" ht="12">
      <c r="A24" s="98"/>
      <c r="B24" s="11"/>
      <c r="C24" s="12"/>
      <c r="D24" s="11"/>
      <c r="E24" s="49"/>
      <c r="F24" s="15"/>
      <c r="G24" s="49"/>
      <c r="H24" s="43"/>
    </row>
    <row r="25" spans="1:9" ht="12">
      <c r="A25" s="99" t="s">
        <v>57</v>
      </c>
      <c r="B25" s="11"/>
      <c r="C25" s="12">
        <v>1</v>
      </c>
      <c r="D25" s="66">
        <v>0</v>
      </c>
      <c r="E25" s="55">
        <f>SUM(C25*D25)</f>
        <v>0</v>
      </c>
      <c r="F25" s="15"/>
      <c r="G25" s="49"/>
      <c r="H25" s="43"/>
      <c r="I25" s="1" t="s">
        <v>9</v>
      </c>
    </row>
    <row r="26" spans="1:9" ht="12">
      <c r="A26" s="99" t="s">
        <v>58</v>
      </c>
      <c r="B26" s="11"/>
      <c r="C26" s="12">
        <v>1</v>
      </c>
      <c r="D26" s="66">
        <v>0</v>
      </c>
      <c r="E26" s="100">
        <f>SUM(C26*D26)</f>
        <v>0</v>
      </c>
      <c r="F26" s="93"/>
      <c r="G26" s="90"/>
      <c r="H26" s="43"/>
      <c r="I26" s="5" t="s">
        <v>9</v>
      </c>
    </row>
    <row r="27" spans="1:8" ht="12">
      <c r="A27" s="99"/>
      <c r="B27" s="11"/>
      <c r="C27" s="12"/>
      <c r="D27" s="66"/>
      <c r="E27" s="55"/>
      <c r="F27" s="14"/>
      <c r="G27" s="55"/>
      <c r="H27" s="43"/>
    </row>
    <row r="28" spans="1:8" ht="12">
      <c r="A28" s="98" t="s">
        <v>25</v>
      </c>
      <c r="B28" s="11"/>
      <c r="C28" s="12"/>
      <c r="D28" s="66"/>
      <c r="E28" s="55"/>
      <c r="F28" s="14"/>
      <c r="G28" s="55"/>
      <c r="H28" s="43"/>
    </row>
    <row r="29" spans="1:8" ht="12">
      <c r="A29" s="99" t="s">
        <v>29</v>
      </c>
      <c r="B29" s="11"/>
      <c r="C29" s="12">
        <v>1</v>
      </c>
      <c r="D29" s="66">
        <v>0</v>
      </c>
      <c r="E29" s="55">
        <f>D29*C29</f>
        <v>0</v>
      </c>
      <c r="F29" s="14"/>
      <c r="G29" s="55"/>
      <c r="H29" s="43"/>
    </row>
    <row r="30" spans="1:8" ht="12">
      <c r="A30" s="99" t="s">
        <v>38</v>
      </c>
      <c r="B30" s="11"/>
      <c r="C30" s="12">
        <v>1</v>
      </c>
      <c r="D30" s="66">
        <v>0</v>
      </c>
      <c r="E30" s="55">
        <f>D30*C30</f>
        <v>0</v>
      </c>
      <c r="F30" s="14"/>
      <c r="G30" s="88"/>
      <c r="H30" s="88"/>
    </row>
    <row r="31" spans="1:8" ht="12">
      <c r="A31" s="99"/>
      <c r="B31" s="11"/>
      <c r="C31" s="11"/>
      <c r="D31" s="66"/>
      <c r="E31" s="55"/>
      <c r="F31" s="14"/>
      <c r="G31" s="55"/>
      <c r="H31" s="43"/>
    </row>
    <row r="32" spans="1:8" ht="12">
      <c r="A32" s="98" t="s">
        <v>24</v>
      </c>
      <c r="B32" s="11"/>
      <c r="C32" s="12"/>
      <c r="D32" s="66"/>
      <c r="E32" s="55"/>
      <c r="F32" s="14"/>
      <c r="G32" s="55"/>
      <c r="H32" s="43"/>
    </row>
    <row r="33" spans="1:8" ht="12">
      <c r="A33" s="99" t="s">
        <v>57</v>
      </c>
      <c r="B33" s="11"/>
      <c r="C33" s="12">
        <v>1</v>
      </c>
      <c r="D33" s="66"/>
      <c r="E33" s="55">
        <f>SUM(C33*D33)</f>
        <v>0</v>
      </c>
      <c r="F33" s="14"/>
      <c r="G33" s="55"/>
      <c r="H33" s="43"/>
    </row>
    <row r="34" spans="1:8" ht="12">
      <c r="A34" s="99" t="s">
        <v>64</v>
      </c>
      <c r="B34" s="11"/>
      <c r="C34" s="12">
        <v>1</v>
      </c>
      <c r="D34" s="66">
        <v>0</v>
      </c>
      <c r="E34" s="55">
        <f>SUM(C34*D34)</f>
        <v>0</v>
      </c>
      <c r="F34" s="14"/>
      <c r="G34" s="55"/>
      <c r="H34" s="43"/>
    </row>
    <row r="35" spans="1:8" ht="12">
      <c r="A35" s="99"/>
      <c r="B35" s="11"/>
      <c r="C35" s="12"/>
      <c r="D35" s="66"/>
      <c r="E35" s="55"/>
      <c r="F35" s="14"/>
      <c r="G35" s="55"/>
      <c r="H35" s="43"/>
    </row>
    <row r="36" spans="1:8" ht="12">
      <c r="A36" s="98" t="s">
        <v>26</v>
      </c>
      <c r="B36" s="11"/>
      <c r="C36" s="12"/>
      <c r="D36" s="66"/>
      <c r="E36" s="55"/>
      <c r="F36" s="14"/>
      <c r="G36" s="55"/>
      <c r="H36" s="43"/>
    </row>
    <row r="37" spans="1:9" ht="12">
      <c r="A37" s="99" t="s">
        <v>57</v>
      </c>
      <c r="B37" s="11"/>
      <c r="C37" s="12">
        <v>1</v>
      </c>
      <c r="D37" s="66">
        <v>0</v>
      </c>
      <c r="E37" s="55">
        <f>SUM(C37*D37)</f>
        <v>0</v>
      </c>
      <c r="F37" s="14"/>
      <c r="G37" s="55"/>
      <c r="H37" s="43"/>
      <c r="I37" s="5" t="s">
        <v>9</v>
      </c>
    </row>
    <row r="38" spans="1:9" ht="12">
      <c r="A38" s="99" t="s">
        <v>58</v>
      </c>
      <c r="B38" s="11"/>
      <c r="C38" s="12">
        <f>C34</f>
        <v>1</v>
      </c>
      <c r="D38" s="66">
        <v>0</v>
      </c>
      <c r="E38" s="55">
        <f>SUM(C38*D38)</f>
        <v>0</v>
      </c>
      <c r="F38" s="14"/>
      <c r="G38" s="55"/>
      <c r="H38" s="43"/>
      <c r="I38" s="5" t="s">
        <v>9</v>
      </c>
    </row>
    <row r="39" spans="1:8" ht="12">
      <c r="A39" s="99"/>
      <c r="B39" s="11"/>
      <c r="C39" s="12"/>
      <c r="D39" s="66"/>
      <c r="E39" s="55"/>
      <c r="F39" s="14"/>
      <c r="G39" s="55"/>
      <c r="H39" s="43"/>
    </row>
    <row r="40" spans="1:8" ht="12">
      <c r="A40" s="99" t="s">
        <v>10</v>
      </c>
      <c r="B40" s="101">
        <v>0.15</v>
      </c>
      <c r="C40" s="12"/>
      <c r="D40" s="66"/>
      <c r="E40" s="55">
        <f>SUM(E24:E39)*15%</f>
        <v>0</v>
      </c>
      <c r="G40" s="55"/>
      <c r="H40" s="43"/>
    </row>
    <row r="41" spans="1:8" ht="12">
      <c r="A41" s="102" t="s">
        <v>11</v>
      </c>
      <c r="B41" s="103">
        <v>0.13</v>
      </c>
      <c r="C41" s="31"/>
      <c r="D41" s="104"/>
      <c r="E41" s="57">
        <f>SUM(E25:E39)*13%</f>
        <v>0</v>
      </c>
      <c r="G41" s="55"/>
      <c r="H41" s="43"/>
    </row>
    <row r="42" spans="1:8" ht="12">
      <c r="A42" s="20" t="s">
        <v>22</v>
      </c>
      <c r="B42" s="21"/>
      <c r="C42" s="22"/>
      <c r="D42" s="68"/>
      <c r="E42" s="23">
        <f>SUM(E25:E41)</f>
        <v>0</v>
      </c>
      <c r="F42" s="53"/>
      <c r="G42" s="106">
        <f>E42</f>
        <v>0</v>
      </c>
      <c r="H42" s="43"/>
    </row>
    <row r="43" spans="1:8" ht="12">
      <c r="A43" s="24"/>
      <c r="B43" s="11"/>
      <c r="C43" s="12"/>
      <c r="D43" s="66"/>
      <c r="E43" s="15"/>
      <c r="F43" s="46"/>
      <c r="G43" s="47"/>
      <c r="H43" s="43"/>
    </row>
    <row r="44" spans="1:8" ht="12">
      <c r="A44" s="1" t="s">
        <v>42</v>
      </c>
      <c r="B44" s="11"/>
      <c r="C44" s="12"/>
      <c r="D44" s="66"/>
      <c r="E44" s="15"/>
      <c r="F44" s="46"/>
      <c r="G44" s="47"/>
      <c r="H44" s="43"/>
    </row>
    <row r="45" spans="1:8" ht="12">
      <c r="A45" s="24"/>
      <c r="B45" s="11"/>
      <c r="C45" s="12"/>
      <c r="D45" s="66"/>
      <c r="E45" s="15"/>
      <c r="F45" s="46"/>
      <c r="G45" s="47"/>
      <c r="H45" s="43"/>
    </row>
    <row r="46" spans="1:8" ht="12">
      <c r="A46" s="5" t="s">
        <v>43</v>
      </c>
      <c r="C46" s="4">
        <v>1</v>
      </c>
      <c r="D46" s="66">
        <v>0</v>
      </c>
      <c r="E46" s="10">
        <f>D46*C46</f>
        <v>0</v>
      </c>
      <c r="F46" s="46"/>
      <c r="G46" s="47"/>
      <c r="H46" s="43"/>
    </row>
    <row r="47" spans="1:8" ht="12">
      <c r="A47" s="5" t="s">
        <v>44</v>
      </c>
      <c r="C47" s="4">
        <v>1</v>
      </c>
      <c r="D47" s="67">
        <v>0</v>
      </c>
      <c r="E47" s="10">
        <f aca="true" t="shared" si="0" ref="E47:E52">SUM(C47*D47)</f>
        <v>0</v>
      </c>
      <c r="F47" s="46"/>
      <c r="G47" s="47"/>
      <c r="H47" s="43"/>
    </row>
    <row r="48" spans="1:8" ht="12">
      <c r="A48" s="5" t="s">
        <v>45</v>
      </c>
      <c r="C48" s="4">
        <v>1</v>
      </c>
      <c r="D48" s="66">
        <v>0</v>
      </c>
      <c r="E48" s="10">
        <f t="shared" si="0"/>
        <v>0</v>
      </c>
      <c r="F48" s="46"/>
      <c r="G48" s="47"/>
      <c r="H48" s="43"/>
    </row>
    <row r="49" spans="1:8" ht="12">
      <c r="A49" s="5" t="s">
        <v>46</v>
      </c>
      <c r="B49" s="11"/>
      <c r="C49" s="4">
        <v>1</v>
      </c>
      <c r="D49" s="66">
        <v>0</v>
      </c>
      <c r="E49" s="10">
        <f t="shared" si="0"/>
        <v>0</v>
      </c>
      <c r="F49" s="46"/>
      <c r="G49" s="47"/>
      <c r="H49" s="43"/>
    </row>
    <row r="50" spans="1:8" ht="12">
      <c r="A50" s="11"/>
      <c r="B50" s="11"/>
      <c r="C50" s="12"/>
      <c r="D50" s="66"/>
      <c r="E50" s="10">
        <f t="shared" si="0"/>
        <v>0</v>
      </c>
      <c r="F50" s="46"/>
      <c r="G50" s="47"/>
      <c r="H50" s="43"/>
    </row>
    <row r="51" spans="1:8" ht="12">
      <c r="A51" s="5" t="s">
        <v>61</v>
      </c>
      <c r="E51" s="10">
        <v>0</v>
      </c>
      <c r="F51" s="48"/>
      <c r="G51" s="47"/>
      <c r="H51" s="43"/>
    </row>
    <row r="52" spans="1:8" ht="12">
      <c r="A52" s="25"/>
      <c r="B52" s="11"/>
      <c r="C52" s="12"/>
      <c r="D52" s="66"/>
      <c r="E52" s="10">
        <f t="shared" si="0"/>
        <v>0</v>
      </c>
      <c r="F52" s="46"/>
      <c r="G52" s="47"/>
      <c r="H52" s="43"/>
    </row>
    <row r="53" spans="2:8" ht="12">
      <c r="B53" s="11"/>
      <c r="D53" s="66"/>
      <c r="E53" s="66"/>
      <c r="F53" s="46"/>
      <c r="G53" s="47"/>
      <c r="H53" s="43"/>
    </row>
    <row r="54" spans="1:8" ht="12">
      <c r="A54" s="5" t="s">
        <v>10</v>
      </c>
      <c r="B54" s="72"/>
      <c r="D54" s="66"/>
      <c r="E54" s="66">
        <v>0</v>
      </c>
      <c r="F54" s="46"/>
      <c r="G54" s="47"/>
      <c r="H54" s="43"/>
    </row>
    <row r="55" spans="1:8" ht="12">
      <c r="A55" s="5" t="s">
        <v>11</v>
      </c>
      <c r="B55" s="26"/>
      <c r="C55" s="12"/>
      <c r="D55" s="66"/>
      <c r="E55" s="66">
        <v>0</v>
      </c>
      <c r="F55" s="46"/>
      <c r="G55" s="47"/>
      <c r="H55" s="43"/>
    </row>
    <row r="56" spans="1:8" ht="12">
      <c r="A56" s="20" t="s">
        <v>30</v>
      </c>
      <c r="B56" s="21"/>
      <c r="C56" s="22"/>
      <c r="D56" s="68"/>
      <c r="E56" s="23">
        <f>SUM(E45:E55)</f>
        <v>0</v>
      </c>
      <c r="F56" s="46"/>
      <c r="G56" s="47"/>
      <c r="H56" s="43"/>
    </row>
    <row r="57" spans="1:8" ht="12">
      <c r="A57" s="24"/>
      <c r="B57" s="11"/>
      <c r="C57" s="12"/>
      <c r="D57" s="66"/>
      <c r="E57" s="15"/>
      <c r="F57" s="46"/>
      <c r="G57" s="47"/>
      <c r="H57" s="43"/>
    </row>
    <row r="58" spans="2:8" ht="12">
      <c r="B58" s="26"/>
      <c r="D58" s="67"/>
      <c r="E58" s="10"/>
      <c r="F58" s="48"/>
      <c r="G58" s="55"/>
      <c r="H58" s="43"/>
    </row>
    <row r="59" spans="1:8" ht="15.75">
      <c r="A59" s="75" t="s">
        <v>60</v>
      </c>
      <c r="B59" s="20"/>
      <c r="C59" s="27"/>
      <c r="D59" s="69"/>
      <c r="E59" s="71">
        <f>E42+E56</f>
        <v>0</v>
      </c>
      <c r="F59" s="71"/>
      <c r="G59" s="106">
        <f>E59</f>
        <v>0</v>
      </c>
      <c r="H59" s="43"/>
    </row>
    <row r="60" spans="1:8" ht="12.75" customHeight="1">
      <c r="A60" s="1"/>
      <c r="B60" s="28"/>
      <c r="C60" s="2"/>
      <c r="D60" s="70"/>
      <c r="E60" s="29"/>
      <c r="F60" s="109"/>
      <c r="G60" s="80"/>
      <c r="H60" s="43"/>
    </row>
    <row r="61" spans="1:8" ht="13.5">
      <c r="A61" s="76" t="s">
        <v>33</v>
      </c>
      <c r="B61" s="16"/>
      <c r="C61" s="11"/>
      <c r="D61" s="11"/>
      <c r="E61" s="11"/>
      <c r="F61" s="110"/>
      <c r="G61" s="81"/>
      <c r="H61" s="43"/>
    </row>
    <row r="62" spans="1:8" ht="12">
      <c r="A62" s="16" t="s">
        <v>47</v>
      </c>
      <c r="B62" s="16"/>
      <c r="C62" s="17">
        <v>1</v>
      </c>
      <c r="D62" s="77">
        <v>0</v>
      </c>
      <c r="E62" s="14">
        <f>D62*C62</f>
        <v>0</v>
      </c>
      <c r="F62" s="110"/>
      <c r="G62" s="92"/>
      <c r="H62" s="43"/>
    </row>
    <row r="63" spans="1:8" ht="12">
      <c r="A63" s="16" t="s">
        <v>34</v>
      </c>
      <c r="B63" s="16"/>
      <c r="C63" s="12">
        <v>1</v>
      </c>
      <c r="D63" s="66">
        <v>0</v>
      </c>
      <c r="E63" s="14">
        <f>SUM(C63*D63)</f>
        <v>0</v>
      </c>
      <c r="F63" s="110"/>
      <c r="G63" s="81"/>
      <c r="H63" s="43"/>
    </row>
    <row r="64" spans="1:8" ht="12">
      <c r="A64" s="16"/>
      <c r="B64" s="16"/>
      <c r="C64" s="12"/>
      <c r="D64" s="66"/>
      <c r="E64" s="14"/>
      <c r="F64" s="111"/>
      <c r="G64" s="112"/>
      <c r="H64" s="43"/>
    </row>
    <row r="65" spans="1:8" ht="12">
      <c r="A65" s="84" t="s">
        <v>48</v>
      </c>
      <c r="B65" s="85"/>
      <c r="C65" s="86"/>
      <c r="D65" s="87"/>
      <c r="E65" s="58">
        <f>SUM(E62:E63)</f>
        <v>0</v>
      </c>
      <c r="F65" s="91"/>
      <c r="G65" s="107">
        <f>E65</f>
        <v>0</v>
      </c>
      <c r="H65" s="43"/>
    </row>
    <row r="66" spans="1:8" ht="12">
      <c r="A66" s="11"/>
      <c r="B66" s="11"/>
      <c r="C66" s="12"/>
      <c r="D66" s="11"/>
      <c r="E66" s="15"/>
      <c r="F66" s="113"/>
      <c r="G66" s="82"/>
      <c r="H66" s="43"/>
    </row>
    <row r="67" spans="1:8" ht="12">
      <c r="A67" s="11" t="s">
        <v>59</v>
      </c>
      <c r="B67" s="115"/>
      <c r="C67" s="115"/>
      <c r="D67" s="11"/>
      <c r="E67" s="15"/>
      <c r="F67" s="48"/>
      <c r="G67" s="49"/>
      <c r="H67" s="43"/>
    </row>
    <row r="68" spans="1:8" ht="12">
      <c r="A68" s="11" t="s">
        <v>54</v>
      </c>
      <c r="B68" s="78"/>
      <c r="C68" s="78"/>
      <c r="D68" s="11"/>
      <c r="E68" s="15">
        <v>0</v>
      </c>
      <c r="F68" s="48"/>
      <c r="G68" s="49"/>
      <c r="H68" s="43"/>
    </row>
    <row r="69" spans="1:8" ht="12">
      <c r="A69" s="11" t="s">
        <v>55</v>
      </c>
      <c r="B69" s="78"/>
      <c r="C69" s="78"/>
      <c r="D69" s="11"/>
      <c r="E69" s="15">
        <v>0</v>
      </c>
      <c r="F69" s="48"/>
      <c r="G69" s="49"/>
      <c r="H69" s="43"/>
    </row>
    <row r="70" spans="1:8" ht="12">
      <c r="A70" s="11" t="s">
        <v>56</v>
      </c>
      <c r="B70" s="78"/>
      <c r="C70" s="78"/>
      <c r="D70" s="11"/>
      <c r="E70" s="15">
        <v>0</v>
      </c>
      <c r="F70" s="48"/>
      <c r="G70" s="49"/>
      <c r="H70" s="43"/>
    </row>
    <row r="71" spans="1:8" ht="12">
      <c r="A71" s="24"/>
      <c r="B71" s="78"/>
      <c r="C71" s="78"/>
      <c r="D71" s="11"/>
      <c r="E71" s="15"/>
      <c r="F71" s="48"/>
      <c r="G71" s="49"/>
      <c r="H71" s="43"/>
    </row>
    <row r="72" spans="1:8" ht="12">
      <c r="A72" s="11" t="s">
        <v>49</v>
      </c>
      <c r="B72" s="79"/>
      <c r="C72" s="78"/>
      <c r="D72" s="11"/>
      <c r="E72" s="15">
        <f>SUM(E68:E71)</f>
        <v>0</v>
      </c>
      <c r="F72" s="48"/>
      <c r="G72" s="49"/>
      <c r="H72" s="43"/>
    </row>
    <row r="73" spans="5:8" ht="12">
      <c r="E73" s="83"/>
      <c r="F73" s="56"/>
      <c r="G73" s="57"/>
      <c r="H73" s="43"/>
    </row>
    <row r="74" spans="1:8" ht="12">
      <c r="A74" s="20" t="s">
        <v>12</v>
      </c>
      <c r="B74" s="21"/>
      <c r="C74" s="22"/>
      <c r="D74" s="21"/>
      <c r="E74" s="71">
        <f>E72</f>
        <v>0</v>
      </c>
      <c r="F74" s="53"/>
      <c r="G74" s="106">
        <f>E74</f>
        <v>0</v>
      </c>
      <c r="H74" s="43"/>
    </row>
    <row r="75" spans="6:8" ht="12">
      <c r="F75" s="113"/>
      <c r="G75" s="82"/>
      <c r="H75" s="43"/>
    </row>
    <row r="76" spans="1:8" ht="12">
      <c r="A76" s="1" t="s">
        <v>36</v>
      </c>
      <c r="F76" s="48"/>
      <c r="G76" s="49"/>
      <c r="H76" s="43"/>
    </row>
    <row r="77" spans="1:8" ht="12">
      <c r="A77" s="24"/>
      <c r="B77" s="11"/>
      <c r="C77" s="12"/>
      <c r="D77" s="11"/>
      <c r="E77" s="15"/>
      <c r="F77" s="48"/>
      <c r="G77" s="49"/>
      <c r="H77" s="43"/>
    </row>
    <row r="78" spans="1:8" ht="12">
      <c r="A78" s="11" t="s">
        <v>27</v>
      </c>
      <c r="B78" s="11"/>
      <c r="C78" s="12">
        <v>1</v>
      </c>
      <c r="D78" s="66">
        <v>0</v>
      </c>
      <c r="E78" s="114">
        <v>0</v>
      </c>
      <c r="F78" s="48"/>
      <c r="G78" s="49"/>
      <c r="H78" s="43"/>
    </row>
    <row r="79" spans="1:8" ht="12">
      <c r="A79" s="11" t="s">
        <v>32</v>
      </c>
      <c r="B79" s="11"/>
      <c r="C79" s="12">
        <v>1</v>
      </c>
      <c r="D79" s="66">
        <v>0</v>
      </c>
      <c r="E79" s="14">
        <v>0</v>
      </c>
      <c r="F79" s="48"/>
      <c r="G79" s="49"/>
      <c r="H79" s="43"/>
    </row>
    <row r="80" spans="1:8" ht="12">
      <c r="A80" s="11" t="s">
        <v>28</v>
      </c>
      <c r="B80" s="11"/>
      <c r="C80" s="12"/>
      <c r="D80" s="66"/>
      <c r="E80" s="14">
        <v>0</v>
      </c>
      <c r="F80" s="48"/>
      <c r="G80" s="49"/>
      <c r="H80" s="43"/>
    </row>
    <row r="81" spans="1:8" ht="12">
      <c r="A81" s="11" t="s">
        <v>19</v>
      </c>
      <c r="B81" s="11"/>
      <c r="C81" s="12"/>
      <c r="D81" s="11"/>
      <c r="E81" s="14">
        <v>0</v>
      </c>
      <c r="F81" s="48"/>
      <c r="G81" s="49"/>
      <c r="H81" s="43"/>
    </row>
    <row r="82" spans="1:10" ht="12">
      <c r="A82" s="11" t="s">
        <v>37</v>
      </c>
      <c r="B82" s="11"/>
      <c r="C82" s="12"/>
      <c r="D82" s="11"/>
      <c r="E82" s="14">
        <v>0</v>
      </c>
      <c r="F82" s="48"/>
      <c r="G82" s="49"/>
      <c r="H82" s="43"/>
      <c r="J82" s="32" t="s">
        <v>9</v>
      </c>
    </row>
    <row r="83" spans="1:10" ht="12">
      <c r="A83" s="11" t="s">
        <v>53</v>
      </c>
      <c r="B83" s="11"/>
      <c r="C83" s="12"/>
      <c r="D83" s="11"/>
      <c r="E83" s="14">
        <v>0</v>
      </c>
      <c r="F83" s="48"/>
      <c r="G83" s="55"/>
      <c r="H83" s="43"/>
      <c r="J83" s="32"/>
    </row>
    <row r="84" spans="1:10" ht="12">
      <c r="A84" s="5" t="s">
        <v>21</v>
      </c>
      <c r="E84" s="14">
        <v>0</v>
      </c>
      <c r="F84" s="48"/>
      <c r="G84" s="55"/>
      <c r="H84" s="43"/>
      <c r="J84" s="32"/>
    </row>
    <row r="85" spans="1:10" ht="12" hidden="1">
      <c r="A85" s="5" t="s">
        <v>13</v>
      </c>
      <c r="E85" s="14">
        <v>0</v>
      </c>
      <c r="F85" s="48"/>
      <c r="G85" s="55"/>
      <c r="H85" s="43"/>
      <c r="J85" s="32"/>
    </row>
    <row r="86" spans="1:10" ht="12">
      <c r="A86" s="5" t="s">
        <v>39</v>
      </c>
      <c r="E86" s="14">
        <v>0</v>
      </c>
      <c r="F86" s="48"/>
      <c r="G86" s="55"/>
      <c r="H86" s="43"/>
      <c r="J86" s="32"/>
    </row>
    <row r="87" spans="1:10" ht="12" hidden="1">
      <c r="A87" s="5" t="s">
        <v>14</v>
      </c>
      <c r="E87" s="14">
        <v>0</v>
      </c>
      <c r="F87" s="48"/>
      <c r="G87" s="55"/>
      <c r="H87" s="43"/>
      <c r="J87" s="32"/>
    </row>
    <row r="88" spans="1:10" ht="12">
      <c r="A88" s="5" t="s">
        <v>52</v>
      </c>
      <c r="E88" s="14">
        <v>0</v>
      </c>
      <c r="F88" s="48"/>
      <c r="G88" s="55"/>
      <c r="H88" s="43"/>
      <c r="J88" s="32"/>
    </row>
    <row r="89" spans="1:10" ht="12">
      <c r="A89" s="5" t="s">
        <v>15</v>
      </c>
      <c r="E89" s="14">
        <v>0</v>
      </c>
      <c r="F89" s="48"/>
      <c r="G89" s="55"/>
      <c r="H89" s="43"/>
      <c r="J89" s="32"/>
    </row>
    <row r="90" spans="1:10" ht="12">
      <c r="A90" s="5" t="s">
        <v>35</v>
      </c>
      <c r="E90" s="14">
        <v>0</v>
      </c>
      <c r="F90" s="48"/>
      <c r="G90" s="55"/>
      <c r="H90" s="43"/>
      <c r="J90" s="32"/>
    </row>
    <row r="91" spans="6:10" ht="12">
      <c r="F91" s="48"/>
      <c r="G91" s="55"/>
      <c r="H91" s="43"/>
      <c r="J91" s="32"/>
    </row>
    <row r="92" spans="1:10" ht="12">
      <c r="A92" s="30"/>
      <c r="B92" s="30"/>
      <c r="C92" s="31"/>
      <c r="D92" s="30"/>
      <c r="E92" s="83"/>
      <c r="F92" s="56"/>
      <c r="G92" s="57"/>
      <c r="H92" s="43"/>
      <c r="J92" s="32"/>
    </row>
    <row r="93" spans="1:9" ht="12">
      <c r="A93" s="33" t="s">
        <v>16</v>
      </c>
      <c r="B93" s="30"/>
      <c r="C93" s="31"/>
      <c r="D93" s="30"/>
      <c r="E93" s="34">
        <f>SUM(E78:E92)</f>
        <v>0</v>
      </c>
      <c r="F93" s="53"/>
      <c r="G93" s="106">
        <f>E93</f>
        <v>0</v>
      </c>
      <c r="H93" s="43"/>
      <c r="I93" s="5" t="s">
        <v>9</v>
      </c>
    </row>
    <row r="94" spans="1:8" ht="12">
      <c r="A94" s="33"/>
      <c r="B94" s="30"/>
      <c r="C94" s="31"/>
      <c r="D94" s="30"/>
      <c r="E94" s="34"/>
      <c r="F94" s="53"/>
      <c r="G94" s="54"/>
      <c r="H94" s="43"/>
    </row>
    <row r="95" spans="1:8" ht="12">
      <c r="A95" s="20" t="s">
        <v>8</v>
      </c>
      <c r="B95" s="21"/>
      <c r="C95" s="22"/>
      <c r="D95" s="21"/>
      <c r="E95" s="58">
        <f>E17</f>
        <v>16450</v>
      </c>
      <c r="F95" s="105">
        <f>F17</f>
        <v>1450</v>
      </c>
      <c r="G95" s="54"/>
      <c r="H95" s="43"/>
    </row>
    <row r="96" spans="1:8" ht="12.75" thickBot="1">
      <c r="A96" s="61" t="s">
        <v>17</v>
      </c>
      <c r="B96" s="62"/>
      <c r="C96" s="63"/>
      <c r="D96" s="62"/>
      <c r="E96" s="64">
        <f>E59+E65+E74+E93</f>
        <v>0</v>
      </c>
      <c r="F96" s="64"/>
      <c r="G96" s="108">
        <f>G93+G74+G65+G59+G42</f>
        <v>0</v>
      </c>
      <c r="H96" s="43"/>
    </row>
    <row r="97" spans="1:9" ht="12.75" thickBot="1">
      <c r="A97" s="35" t="s">
        <v>18</v>
      </c>
      <c r="B97" s="36"/>
      <c r="C97" s="37"/>
      <c r="D97" s="36"/>
      <c r="E97" s="38">
        <f>E95-E96</f>
        <v>16450</v>
      </c>
      <c r="F97" s="38">
        <f>F95-G96</f>
        <v>1450</v>
      </c>
      <c r="G97" s="60"/>
      <c r="H97" s="43"/>
      <c r="I97" s="5" t="s">
        <v>9</v>
      </c>
    </row>
    <row r="98" ht="12.75" thickTop="1"/>
    <row r="99" ht="12">
      <c r="A99" s="39"/>
    </row>
  </sheetData>
  <sheetProtection/>
  <mergeCells count="4">
    <mergeCell ref="B67:C67"/>
    <mergeCell ref="F3:G3"/>
    <mergeCell ref="A1:G1"/>
    <mergeCell ref="F6:F10"/>
  </mergeCells>
  <printOptions gridLines="1" headings="1" horizontalCentered="1"/>
  <pageMargins left="0.25" right="0.25" top="0.25" bottom="0.25" header="0.5" footer="0.5"/>
  <pageSetup fitToHeight="1" fitToWidth="1" horizontalDpi="600" verticalDpi="600" orientation="portrait" scale="6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Dawne</dc:creator>
  <cp:keywords/>
  <dc:description/>
  <cp:lastModifiedBy>Canadian ASPR</cp:lastModifiedBy>
  <cp:lastPrinted>2015-04-01T14:52:06Z</cp:lastPrinted>
  <dcterms:created xsi:type="dcterms:W3CDTF">2009-04-21T16:07:33Z</dcterms:created>
  <dcterms:modified xsi:type="dcterms:W3CDTF">2019-01-24T16:28:03Z</dcterms:modified>
  <cp:category/>
  <cp:version/>
  <cp:contentType/>
  <cp:contentStatus/>
</cp:coreProperties>
</file>